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7860"/>
  </bookViews>
  <sheets>
    <sheet name="приход" sheetId="1" r:id="rId1"/>
  </sheets>
  <calcPr calcId="152511"/>
</workbook>
</file>

<file path=xl/calcChain.xml><?xml version="1.0" encoding="utf-8"?>
<calcChain xmlns="http://schemas.openxmlformats.org/spreadsheetml/2006/main">
  <c r="P44" i="1" l="1"/>
  <c r="C45" i="1"/>
  <c r="D45" i="1"/>
  <c r="E45" i="1"/>
  <c r="F45" i="1"/>
  <c r="G45" i="1"/>
  <c r="H45" i="1"/>
  <c r="I45" i="1"/>
  <c r="J45" i="1"/>
  <c r="K45" i="1"/>
  <c r="L45" i="1"/>
  <c r="M45" i="1"/>
  <c r="N45" i="1"/>
  <c r="P45" i="1" s="1"/>
  <c r="O45" i="1"/>
  <c r="B45" i="1"/>
  <c r="P43" i="1"/>
  <c r="P42" i="1"/>
  <c r="O33" i="1" l="1"/>
  <c r="O47" i="1" s="1"/>
  <c r="P18" i="1" l="1"/>
  <c r="P10" i="1"/>
  <c r="P37" i="1" l="1"/>
  <c r="P38" i="1"/>
  <c r="P39" i="1"/>
  <c r="P40" i="1"/>
  <c r="P41" i="1"/>
  <c r="P36" i="1"/>
  <c r="P31" i="1" l="1"/>
  <c r="P7" i="1"/>
  <c r="P15" i="1"/>
  <c r="C33" i="1" l="1"/>
  <c r="D33" i="1"/>
  <c r="E33" i="1"/>
  <c r="F33" i="1"/>
  <c r="I33" i="1"/>
  <c r="J33" i="1"/>
  <c r="K33" i="1"/>
  <c r="L33" i="1"/>
  <c r="M33" i="1"/>
  <c r="N33" i="1"/>
  <c r="P5" i="1" l="1"/>
  <c r="P6" i="1"/>
  <c r="P8" i="1"/>
  <c r="P9" i="1"/>
  <c r="P11" i="1"/>
  <c r="P12" i="1"/>
  <c r="P13" i="1"/>
  <c r="P14" i="1"/>
  <c r="P16" i="1"/>
  <c r="P17" i="1"/>
  <c r="P19" i="1"/>
  <c r="P20" i="1"/>
  <c r="P21" i="1"/>
  <c r="P22" i="1"/>
  <c r="P23" i="1"/>
  <c r="P24" i="1"/>
  <c r="P25" i="1"/>
  <c r="P26" i="1"/>
  <c r="P27" i="1"/>
  <c r="P28" i="1"/>
  <c r="P29" i="1"/>
  <c r="P30" i="1"/>
  <c r="P32" i="1"/>
  <c r="G33" i="1"/>
  <c r="H33" i="1"/>
  <c r="P33" i="1" l="1"/>
  <c r="Q33" i="1" s="1"/>
  <c r="Q47" i="1" s="1"/>
</calcChain>
</file>

<file path=xl/sharedStrings.xml><?xml version="1.0" encoding="utf-8"?>
<sst xmlns="http://schemas.openxmlformats.org/spreadsheetml/2006/main" count="78" uniqueCount="78">
  <si>
    <t>Израсходовано:</t>
  </si>
  <si>
    <t>ПОЛУЧЕНО:</t>
  </si>
  <si>
    <t>класс</t>
  </si>
  <si>
    <t>Остаток на конец периода в банке</t>
  </si>
  <si>
    <t xml:space="preserve">ВСЕГО поступило  </t>
  </si>
  <si>
    <t xml:space="preserve">Всего поступило с учетом остатка за отчетный период </t>
  </si>
  <si>
    <t>учебники</t>
  </si>
  <si>
    <t>исполнитель Гл.бухгалтер Белоцерковец Я.В.</t>
  </si>
  <si>
    <t xml:space="preserve">Остаток на конец отчетного периода </t>
  </si>
  <si>
    <t>Израсходовано ч/з банк</t>
  </si>
  <si>
    <t>Поступило через банк за отчетный период</t>
  </si>
  <si>
    <t xml:space="preserve">Всего израсходовано </t>
  </si>
  <si>
    <t xml:space="preserve">                                         Отчет о поступлении и расходовании финансовых средств на внебюджетный фонд</t>
  </si>
  <si>
    <t xml:space="preserve">ОСТАТОК на 01.09.2021 </t>
  </si>
  <si>
    <t>сентябрь 2021</t>
  </si>
  <si>
    <t>октябрь 2021</t>
  </si>
  <si>
    <t>ноябрь 2021</t>
  </si>
  <si>
    <t>декабрь 2021</t>
  </si>
  <si>
    <t>январь  2022</t>
  </si>
  <si>
    <t>февраль 2022</t>
  </si>
  <si>
    <t>новогодние подарки</t>
  </si>
  <si>
    <t>БАНК период сентябрь 2021</t>
  </si>
  <si>
    <t>БАНК период октябрь  2021</t>
  </si>
  <si>
    <t>БАНК период ноябрь  2021</t>
  </si>
  <si>
    <t>БАНК период декабрь 2021</t>
  </si>
  <si>
    <t>БАНК период январь 2022</t>
  </si>
  <si>
    <t>БАНК период февраль 2022</t>
  </si>
  <si>
    <t>1б Расторопова А.П.</t>
  </si>
  <si>
    <t>1в Иванова А.В.</t>
  </si>
  <si>
    <t>2а Ковязина Н.А.</t>
  </si>
  <si>
    <t>2б Хомякова А.В.</t>
  </si>
  <si>
    <t>2в Колесова Л.А.</t>
  </si>
  <si>
    <t>3а Иванова А.В.</t>
  </si>
  <si>
    <t>3б Цигулева А.В.</t>
  </si>
  <si>
    <t>4а Белкина Е.В.</t>
  </si>
  <si>
    <t>4б Колесова Л.А.</t>
  </si>
  <si>
    <t>4в Бракаренко О.В.</t>
  </si>
  <si>
    <t>1а Бракаренко О.В.</t>
  </si>
  <si>
    <t>5а Балуева Т.И.</t>
  </si>
  <si>
    <t>5в Барышникова А.В.</t>
  </si>
  <si>
    <t>5б Винокурова А.А.</t>
  </si>
  <si>
    <t>6а Валуева Л.В.</t>
  </si>
  <si>
    <t>6б Турнаева Л.Н.</t>
  </si>
  <si>
    <t>7а Ермакова З.С.</t>
  </si>
  <si>
    <t>7б Хосанова М.В.</t>
  </si>
  <si>
    <t>8а Петракова М.И.</t>
  </si>
  <si>
    <t>8б Ходунаева Н.М.</t>
  </si>
  <si>
    <t>8в Плесовских А.В.</t>
  </si>
  <si>
    <t>9а Кот Н.В.</t>
  </si>
  <si>
    <t>9б Рязанцева О.В.</t>
  </si>
  <si>
    <t>9в Виндилович Г.Б.</t>
  </si>
  <si>
    <t>10а Колесникова С.А.</t>
  </si>
  <si>
    <t>11а Койнова С.В.</t>
  </si>
  <si>
    <t>11б Ерофеева Е.Н.</t>
  </si>
  <si>
    <t>7в Быкова Т.В.</t>
  </si>
  <si>
    <t>БАНК период март 2022</t>
  </si>
  <si>
    <t>БАНК период апрель 2022</t>
  </si>
  <si>
    <t>БАНК период май 2022</t>
  </si>
  <si>
    <t>БАНК период июнь  2022</t>
  </si>
  <si>
    <t>БАНК период июль 2022</t>
  </si>
  <si>
    <t>БАНК период август 2022</t>
  </si>
  <si>
    <t>БАНК на учебники 01.08.2021г.- 31.08.2022</t>
  </si>
  <si>
    <t xml:space="preserve">                                   МБОУ СОШ №30 г. Новоалтайска  период с 01.09.2021 по 31.08.2022гг.</t>
  </si>
  <si>
    <t>учебники 01.09.2021-31.08.2022</t>
  </si>
  <si>
    <t>2021-2022</t>
  </si>
  <si>
    <t>март 2022</t>
  </si>
  <si>
    <t>апрель 2022</t>
  </si>
  <si>
    <t>май 2022</t>
  </si>
  <si>
    <t>июнь 2022</t>
  </si>
  <si>
    <t>июль  2022</t>
  </si>
  <si>
    <t>август 2022</t>
  </si>
  <si>
    <t xml:space="preserve">канцелярские товары </t>
  </si>
  <si>
    <t xml:space="preserve">жалюзи в 6 кабинет </t>
  </si>
  <si>
    <t>подписка на газеты и журналы в библиотеку</t>
  </si>
  <si>
    <t>строительные материалы - ремонт</t>
  </si>
  <si>
    <t>аренда в Космосе для проведения слета отличников и ударников</t>
  </si>
  <si>
    <t>призы для награждения победителей олимпиад</t>
  </si>
  <si>
    <t>линолеум в 8 кабинет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</si>
</sst>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name val="Arial Cyr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i/>
      <sz val="11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color indexed="8"/>
      <name val="Calibri"/>
      <family val="2"/>
    </font>
    <font>
      <sz val="9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4"/>
      <name val="Arial Cyr"/>
      <charset val="204"/>
    </font>
    <font>
      <b/>
      <sz val="14"/>
      <color indexed="8"/>
      <name val="Calibri"/>
      <family val="2"/>
      <charset val="204"/>
    </font>
    <font>
      <b/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ont="1"/>
    <xf numFmtId="0" fontId="1" fillId="0" borderId="0" xfId="0" applyFont="1" applyAlignment="1"/>
    <xf numFmtId="0" fontId="2" fillId="0" borderId="0" xfId="0" applyFont="1"/>
    <xf numFmtId="2" fontId="1" fillId="0" borderId="3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wrapText="1"/>
    </xf>
    <xf numFmtId="0" fontId="0" fillId="0" borderId="0" xfId="0" applyFont="1" applyBorder="1"/>
    <xf numFmtId="0" fontId="1" fillId="0" borderId="0" xfId="0" applyFont="1"/>
    <xf numFmtId="4" fontId="1" fillId="0" borderId="0" xfId="0" applyNumberFormat="1" applyFont="1"/>
    <xf numFmtId="4" fontId="1" fillId="0" borderId="0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0" borderId="3" xfId="0" applyNumberFormat="1" applyFont="1" applyBorder="1"/>
    <xf numFmtId="49" fontId="7" fillId="0" borderId="0" xfId="0" applyNumberFormat="1" applyFont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shrinkToFit="1"/>
    </xf>
    <xf numFmtId="0" fontId="6" fillId="0" borderId="0" xfId="0" applyFont="1" applyAlignment="1">
      <alignment horizontal="center" wrapText="1" shrinkToFit="1"/>
    </xf>
    <xf numFmtId="0" fontId="1" fillId="0" borderId="10" xfId="0" applyFont="1" applyBorder="1" applyAlignment="1">
      <alignment horizontal="left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 shrinkToFit="1"/>
    </xf>
    <xf numFmtId="4" fontId="11" fillId="3" borderId="1" xfId="0" applyNumberFormat="1" applyFont="1" applyFill="1" applyBorder="1" applyAlignment="1"/>
    <xf numFmtId="0" fontId="11" fillId="0" borderId="1" xfId="0" applyFont="1" applyBorder="1" applyAlignment="1">
      <alignment horizontal="left"/>
    </xf>
    <xf numFmtId="4" fontId="11" fillId="0" borderId="11" xfId="0" applyNumberFormat="1" applyFont="1" applyBorder="1"/>
    <xf numFmtId="0" fontId="6" fillId="0" borderId="5" xfId="0" applyFont="1" applyBorder="1" applyAlignment="1">
      <alignment horizontal="center" wrapText="1" shrinkToFit="1"/>
    </xf>
    <xf numFmtId="4" fontId="6" fillId="0" borderId="11" xfId="0" applyNumberFormat="1" applyFont="1" applyBorder="1"/>
    <xf numFmtId="4" fontId="6" fillId="0" borderId="11" xfId="0" applyNumberFormat="1" applyFont="1" applyBorder="1" applyAlignment="1">
      <alignment shrinkToFit="1"/>
    </xf>
    <xf numFmtId="4" fontId="1" fillId="0" borderId="15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49" fontId="5" fillId="2" borderId="11" xfId="0" applyNumberFormat="1" applyFont="1" applyFill="1" applyBorder="1" applyAlignment="1">
      <alignment horizontal="center" wrapText="1"/>
    </xf>
    <xf numFmtId="4" fontId="13" fillId="0" borderId="4" xfId="0" applyNumberFormat="1" applyFont="1" applyBorder="1"/>
    <xf numFmtId="0" fontId="13" fillId="0" borderId="6" xfId="0" applyFont="1" applyBorder="1" applyAlignment="1">
      <alignment horizontal="left" wrapText="1"/>
    </xf>
    <xf numFmtId="0" fontId="14" fillId="0" borderId="5" xfId="0" applyFont="1" applyBorder="1" applyAlignment="1">
      <alignment wrapText="1"/>
    </xf>
    <xf numFmtId="0" fontId="13" fillId="0" borderId="13" xfId="0" applyFont="1" applyBorder="1" applyAlignment="1">
      <alignment horizontal="left" wrapText="1"/>
    </xf>
    <xf numFmtId="0" fontId="16" fillId="0" borderId="2" xfId="0" applyFont="1" applyBorder="1" applyAlignment="1">
      <alignment horizontal="center" wrapText="1" shrinkToFit="1"/>
    </xf>
    <xf numFmtId="49" fontId="15" fillId="2" borderId="11" xfId="0" applyNumberFormat="1" applyFont="1" applyFill="1" applyBorder="1" applyAlignment="1">
      <alignment horizontal="center" wrapText="1"/>
    </xf>
    <xf numFmtId="4" fontId="11" fillId="0" borderId="8" xfId="0" applyNumberFormat="1" applyFont="1" applyBorder="1" applyAlignment="1">
      <alignment horizontal="right"/>
    </xf>
    <xf numFmtId="2" fontId="19" fillId="0" borderId="3" xfId="0" applyNumberFormat="1" applyFont="1" applyBorder="1" applyAlignment="1">
      <alignment horizontal="right"/>
    </xf>
    <xf numFmtId="2" fontId="18" fillId="3" borderId="13" xfId="0" applyNumberFormat="1" applyFont="1" applyFill="1" applyBorder="1" applyAlignment="1">
      <alignment horizontal="right" wrapText="1"/>
    </xf>
    <xf numFmtId="4" fontId="4" fillId="0" borderId="18" xfId="0" applyNumberFormat="1" applyFont="1" applyBorder="1" applyAlignment="1">
      <alignment horizontal="right"/>
    </xf>
    <xf numFmtId="0" fontId="12" fillId="0" borderId="16" xfId="0" applyFont="1" applyBorder="1" applyAlignment="1">
      <alignment wrapText="1"/>
    </xf>
    <xf numFmtId="4" fontId="12" fillId="0" borderId="17" xfId="0" applyNumberFormat="1" applyFont="1" applyBorder="1" applyAlignment="1">
      <alignment horizontal="right"/>
    </xf>
    <xf numFmtId="4" fontId="3" fillId="0" borderId="19" xfId="0" applyNumberFormat="1" applyFont="1" applyBorder="1" applyAlignment="1"/>
    <xf numFmtId="4" fontId="12" fillId="0" borderId="19" xfId="0" applyNumberFormat="1" applyFont="1" applyBorder="1" applyAlignment="1">
      <alignment horizontal="right"/>
    </xf>
    <xf numFmtId="4" fontId="12" fillId="0" borderId="18" xfId="0" applyNumberFormat="1" applyFont="1" applyBorder="1" applyAlignment="1">
      <alignment horizontal="right"/>
    </xf>
    <xf numFmtId="0" fontId="6" fillId="0" borderId="5" xfId="0" applyFont="1" applyBorder="1" applyAlignment="1">
      <alignment horizontal="left" wrapText="1" shrinkToFit="1"/>
    </xf>
    <xf numFmtId="2" fontId="1" fillId="0" borderId="0" xfId="0" applyNumberFormat="1" applyFont="1"/>
    <xf numFmtId="2" fontId="19" fillId="0" borderId="0" xfId="0" applyNumberFormat="1" applyFont="1"/>
    <xf numFmtId="2" fontId="11" fillId="3" borderId="1" xfId="0" applyNumberFormat="1" applyFont="1" applyFill="1" applyBorder="1" applyAlignment="1"/>
    <xf numFmtId="2" fontId="11" fillId="3" borderId="2" xfId="0" applyNumberFormat="1" applyFont="1" applyFill="1" applyBorder="1" applyAlignment="1"/>
    <xf numFmtId="0" fontId="0" fillId="0" borderId="0" xfId="0" applyFont="1" applyBorder="1" applyAlignment="1">
      <alignment horizontal="center" wrapText="1"/>
    </xf>
    <xf numFmtId="2" fontId="6" fillId="3" borderId="1" xfId="0" applyNumberFormat="1" applyFont="1" applyFill="1" applyBorder="1" applyAlignment="1">
      <alignment horizontal="right"/>
    </xf>
    <xf numFmtId="2" fontId="6" fillId="3" borderId="5" xfId="0" applyNumberFormat="1" applyFont="1" applyFill="1" applyBorder="1" applyAlignment="1">
      <alignment horizontal="right"/>
    </xf>
    <xf numFmtId="0" fontId="8" fillId="3" borderId="1" xfId="0" applyFont="1" applyFill="1" applyBorder="1"/>
    <xf numFmtId="2" fontId="1" fillId="3" borderId="1" xfId="0" applyNumberFormat="1" applyFont="1" applyFill="1" applyBorder="1" applyAlignment="1">
      <alignment horizontal="right"/>
    </xf>
    <xf numFmtId="2" fontId="6" fillId="3" borderId="2" xfId="0" applyNumberFormat="1" applyFont="1" applyFill="1" applyBorder="1" applyAlignment="1">
      <alignment horizontal="right" shrinkToFit="1"/>
    </xf>
    <xf numFmtId="2" fontId="6" fillId="3" borderId="20" xfId="0" applyNumberFormat="1" applyFont="1" applyFill="1" applyBorder="1" applyAlignment="1">
      <alignment horizontal="right" shrinkToFit="1"/>
    </xf>
    <xf numFmtId="2" fontId="6" fillId="3" borderId="2" xfId="0" applyNumberFormat="1" applyFont="1" applyFill="1" applyBorder="1" applyAlignment="1">
      <alignment horizontal="right"/>
    </xf>
    <xf numFmtId="2" fontId="6" fillId="3" borderId="20" xfId="0" applyNumberFormat="1" applyFont="1" applyFill="1" applyBorder="1" applyAlignment="1">
      <alignment horizontal="right"/>
    </xf>
    <xf numFmtId="4" fontId="6" fillId="3" borderId="5" xfId="0" applyNumberFormat="1" applyFont="1" applyFill="1" applyBorder="1"/>
    <xf numFmtId="2" fontId="2" fillId="3" borderId="1" xfId="0" applyNumberFormat="1" applyFont="1" applyFill="1" applyBorder="1"/>
    <xf numFmtId="2" fontId="18" fillId="3" borderId="13" xfId="0" applyNumberFormat="1" applyFont="1" applyFill="1" applyBorder="1" applyAlignment="1">
      <alignment horizontal="center" wrapText="1"/>
    </xf>
    <xf numFmtId="4" fontId="4" fillId="0" borderId="21" xfId="0" applyNumberFormat="1" applyFont="1" applyBorder="1" applyAlignment="1">
      <alignment horizontal="right"/>
    </xf>
    <xf numFmtId="4" fontId="13" fillId="0" borderId="21" xfId="0" applyNumberFormat="1" applyFont="1" applyBorder="1" applyAlignment="1">
      <alignment horizontal="right"/>
    </xf>
    <xf numFmtId="0" fontId="13" fillId="0" borderId="22" xfId="0" applyFont="1" applyBorder="1" applyAlignment="1">
      <alignment horizontal="left" wrapText="1"/>
    </xf>
    <xf numFmtId="2" fontId="20" fillId="3" borderId="13" xfId="0" applyNumberFormat="1" applyFont="1" applyFill="1" applyBorder="1" applyAlignment="1">
      <alignment horizontal="center" wrapText="1"/>
    </xf>
    <xf numFmtId="2" fontId="11" fillId="3" borderId="13" xfId="0" applyNumberFormat="1" applyFont="1" applyFill="1" applyBorder="1" applyAlignment="1">
      <alignment horizontal="center" wrapText="1"/>
    </xf>
    <xf numFmtId="2" fontId="11" fillId="3" borderId="13" xfId="0" applyNumberFormat="1" applyFont="1" applyFill="1" applyBorder="1" applyAlignment="1">
      <alignment horizontal="right" wrapText="1"/>
    </xf>
    <xf numFmtId="2" fontId="17" fillId="3" borderId="1" xfId="0" applyNumberFormat="1" applyFont="1" applyFill="1" applyBorder="1" applyAlignment="1"/>
    <xf numFmtId="2" fontId="18" fillId="3" borderId="13" xfId="0" applyNumberFormat="1" applyFont="1" applyFill="1" applyBorder="1" applyAlignment="1">
      <alignment wrapText="1"/>
    </xf>
    <xf numFmtId="4" fontId="6" fillId="0" borderId="12" xfId="0" applyNumberFormat="1" applyFont="1" applyBorder="1"/>
    <xf numFmtId="0" fontId="1" fillId="0" borderId="14" xfId="0" applyFont="1" applyBorder="1" applyAlignment="1">
      <alignment wrapText="1" shrinkToFit="1"/>
    </xf>
    <xf numFmtId="0" fontId="0" fillId="0" borderId="14" xfId="0" applyBorder="1" applyAlignment="1">
      <alignment wrapText="1" shrinkToFit="1"/>
    </xf>
    <xf numFmtId="0" fontId="1" fillId="2" borderId="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10" fillId="2" borderId="2" xfId="0" applyNumberFormat="1" applyFont="1" applyFill="1" applyBorder="1" applyAlignment="1">
      <alignment horizontal="center" wrapText="1"/>
    </xf>
    <xf numFmtId="49" fontId="10" fillId="2" borderId="13" xfId="0" applyNumberFormat="1" applyFont="1" applyFill="1" applyBorder="1" applyAlignment="1">
      <alignment horizontal="center" wrapText="1"/>
    </xf>
    <xf numFmtId="17" fontId="7" fillId="0" borderId="2" xfId="0" applyNumberFormat="1" applyFont="1" applyBorder="1" applyAlignment="1">
      <alignment horizontal="center" wrapText="1"/>
    </xf>
    <xf numFmtId="17" fontId="7" fillId="0" borderId="13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13" xfId="0" applyNumberFormat="1" applyFont="1" applyFill="1" applyBorder="1" applyAlignment="1">
      <alignment horizontal="center" wrapText="1"/>
    </xf>
    <xf numFmtId="49" fontId="15" fillId="2" borderId="2" xfId="0" applyNumberFormat="1" applyFont="1" applyFill="1" applyBorder="1" applyAlignment="1">
      <alignment horizontal="center" wrapText="1"/>
    </xf>
    <xf numFmtId="49" fontId="15" fillId="2" borderId="13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abSelected="1" zoomScale="90" zoomScaleNormal="90" workbookViewId="0">
      <pane xSplit="1" ySplit="4" topLeftCell="B8" activePane="bottomRight" state="frozen"/>
      <selection pane="topRight" activeCell="B1" sqref="B1"/>
      <selection pane="bottomLeft" activeCell="A5" sqref="A5"/>
      <selection pane="bottomRight" activeCell="F40" sqref="F40"/>
    </sheetView>
  </sheetViews>
  <sheetFormatPr defaultColWidth="9.140625" defaultRowHeight="15" x14ac:dyDescent="0.25"/>
  <cols>
    <col min="1" max="1" width="32.85546875" style="2" customWidth="1"/>
    <col min="2" max="2" width="13.28515625" style="2" customWidth="1"/>
    <col min="3" max="3" width="10.85546875" style="2" customWidth="1"/>
    <col min="4" max="4" width="10.28515625" style="2" customWidth="1"/>
    <col min="5" max="6" width="10.7109375" style="2" customWidth="1"/>
    <col min="7" max="7" width="10.42578125" style="2" customWidth="1"/>
    <col min="8" max="8" width="10.5703125" style="2" customWidth="1"/>
    <col min="9" max="9" width="10.140625" style="2" customWidth="1"/>
    <col min="10" max="10" width="10.5703125" style="2" customWidth="1"/>
    <col min="11" max="11" width="10.28515625" style="2" customWidth="1"/>
    <col min="12" max="12" width="11.28515625" style="2" customWidth="1"/>
    <col min="13" max="13" width="10.42578125" style="2" customWidth="1"/>
    <col min="14" max="14" width="11" style="2" customWidth="1"/>
    <col min="15" max="15" width="12" style="2" customWidth="1"/>
    <col min="16" max="16" width="14.42578125" style="2" customWidth="1"/>
    <col min="17" max="17" width="14.28515625" style="2" customWidth="1"/>
    <col min="18" max="18" width="16.42578125" style="2" customWidth="1"/>
    <col min="19" max="19" width="10.7109375" style="2" customWidth="1"/>
    <col min="20" max="20" width="14.7109375" style="2" customWidth="1"/>
    <col min="21" max="21" width="10.140625" style="2" customWidth="1"/>
    <col min="22" max="22" width="11.7109375" style="2" customWidth="1"/>
    <col min="23" max="23" width="11.28515625" style="2" customWidth="1"/>
    <col min="24" max="16384" width="9.140625" style="2"/>
  </cols>
  <sheetData>
    <row r="1" spans="1:20" ht="18" x14ac:dyDescent="0.25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1"/>
      <c r="S1" s="1"/>
      <c r="T1" s="1"/>
    </row>
    <row r="2" spans="1:20" ht="18" x14ac:dyDescent="0.25">
      <c r="A2" s="84" t="s">
        <v>62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3"/>
      <c r="S2" s="3"/>
    </row>
    <row r="3" spans="1:20" s="14" customFormat="1" ht="15" customHeight="1" x14ac:dyDescent="0.3">
      <c r="A3" s="36" t="s">
        <v>1</v>
      </c>
      <c r="B3" s="79" t="s">
        <v>13</v>
      </c>
      <c r="C3" s="81" t="s">
        <v>21</v>
      </c>
      <c r="D3" s="81" t="s">
        <v>22</v>
      </c>
      <c r="E3" s="81" t="s">
        <v>23</v>
      </c>
      <c r="F3" s="81" t="s">
        <v>24</v>
      </c>
      <c r="G3" s="81" t="s">
        <v>25</v>
      </c>
      <c r="H3" s="81" t="s">
        <v>26</v>
      </c>
      <c r="I3" s="81" t="s">
        <v>55</v>
      </c>
      <c r="J3" s="81" t="s">
        <v>56</v>
      </c>
      <c r="K3" s="81" t="s">
        <v>57</v>
      </c>
      <c r="L3" s="81" t="s">
        <v>58</v>
      </c>
      <c r="M3" s="81" t="s">
        <v>59</v>
      </c>
      <c r="N3" s="81" t="s">
        <v>60</v>
      </c>
      <c r="O3" s="81" t="s">
        <v>61</v>
      </c>
      <c r="P3" s="85" t="s">
        <v>4</v>
      </c>
      <c r="Q3" s="87" t="s">
        <v>5</v>
      </c>
    </row>
    <row r="4" spans="1:20" s="18" customFormat="1" ht="48" customHeight="1" x14ac:dyDescent="0.2">
      <c r="A4" s="26" t="s">
        <v>2</v>
      </c>
      <c r="B4" s="80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6"/>
      <c r="Q4" s="88"/>
    </row>
    <row r="5" spans="1:20" s="18" customFormat="1" ht="12.75" x14ac:dyDescent="0.2">
      <c r="A5" s="49" t="s">
        <v>37</v>
      </c>
      <c r="B5" s="69"/>
      <c r="C5" s="65"/>
      <c r="D5" s="65"/>
      <c r="E5" s="42"/>
      <c r="F5" s="65">
        <v>5432</v>
      </c>
      <c r="G5" s="65"/>
      <c r="H5" s="65"/>
      <c r="I5" s="65"/>
      <c r="J5" s="65"/>
      <c r="K5" s="65"/>
      <c r="L5" s="42"/>
      <c r="M5" s="65"/>
      <c r="N5" s="65"/>
      <c r="O5" s="42">
        <v>2925</v>
      </c>
      <c r="P5" s="40">
        <f t="shared" ref="P5:P32" si="0">SUM(B5:O5)</f>
        <v>8357</v>
      </c>
      <c r="Q5" s="39"/>
    </row>
    <row r="6" spans="1:20" s="18" customFormat="1" ht="12.75" x14ac:dyDescent="0.2">
      <c r="A6" s="49" t="s">
        <v>27</v>
      </c>
      <c r="B6" s="69"/>
      <c r="C6" s="65"/>
      <c r="D6" s="65"/>
      <c r="E6" s="65">
        <v>3802.5</v>
      </c>
      <c r="F6" s="42"/>
      <c r="G6" s="65"/>
      <c r="H6" s="65"/>
      <c r="I6" s="65">
        <v>1170</v>
      </c>
      <c r="J6" s="65"/>
      <c r="K6" s="65"/>
      <c r="L6" s="65"/>
      <c r="M6" s="42"/>
      <c r="N6" s="65"/>
      <c r="O6" s="42">
        <v>2145</v>
      </c>
      <c r="P6" s="40">
        <f t="shared" si="0"/>
        <v>7117.5</v>
      </c>
      <c r="Q6" s="39"/>
    </row>
    <row r="7" spans="1:20" s="18" customFormat="1" ht="12.75" x14ac:dyDescent="0.2">
      <c r="A7" s="49" t="s">
        <v>28</v>
      </c>
      <c r="B7" s="69"/>
      <c r="C7" s="65"/>
      <c r="D7" s="65"/>
      <c r="E7" s="65"/>
      <c r="F7" s="73"/>
      <c r="G7" s="65"/>
      <c r="H7" s="65"/>
      <c r="I7" s="65"/>
      <c r="J7" s="65"/>
      <c r="K7" s="65"/>
      <c r="L7" s="65"/>
      <c r="M7" s="73"/>
      <c r="N7" s="65"/>
      <c r="O7" s="42">
        <v>2925</v>
      </c>
      <c r="P7" s="40">
        <f t="shared" si="0"/>
        <v>2925</v>
      </c>
      <c r="Q7" s="39"/>
    </row>
    <row r="8" spans="1:20" s="18" customFormat="1" ht="15" customHeight="1" x14ac:dyDescent="0.2">
      <c r="A8" s="24" t="s">
        <v>29</v>
      </c>
      <c r="B8" s="52"/>
      <c r="C8" s="71"/>
      <c r="D8" s="70">
        <v>8043.75</v>
      </c>
      <c r="E8" s="70"/>
      <c r="F8" s="70"/>
      <c r="G8" s="71"/>
      <c r="H8" s="70"/>
      <c r="I8" s="70"/>
      <c r="J8" s="71"/>
      <c r="K8" s="70"/>
      <c r="L8" s="70"/>
      <c r="M8" s="70"/>
      <c r="N8" s="71"/>
      <c r="O8" s="23">
        <v>2827.5</v>
      </c>
      <c r="P8" s="40">
        <f t="shared" si="0"/>
        <v>10871.25</v>
      </c>
      <c r="Q8" s="33"/>
    </row>
    <row r="9" spans="1:20" s="4" customFormat="1" ht="14.25" customHeight="1" x14ac:dyDescent="0.2">
      <c r="A9" s="24" t="s">
        <v>30</v>
      </c>
      <c r="B9" s="52"/>
      <c r="C9" s="52"/>
      <c r="D9" s="52"/>
      <c r="E9" s="52"/>
      <c r="F9" s="52"/>
      <c r="G9" s="52"/>
      <c r="H9" s="52"/>
      <c r="I9" s="52">
        <v>2242.5</v>
      </c>
      <c r="J9" s="52"/>
      <c r="K9" s="52"/>
      <c r="L9" s="52"/>
      <c r="M9" s="52"/>
      <c r="N9" s="52"/>
      <c r="O9" s="23">
        <v>2340</v>
      </c>
      <c r="P9" s="40">
        <f t="shared" si="0"/>
        <v>4582.5</v>
      </c>
      <c r="Q9" s="25"/>
    </row>
    <row r="10" spans="1:20" s="4" customFormat="1" ht="14.25" customHeight="1" x14ac:dyDescent="0.2">
      <c r="A10" s="24" t="s">
        <v>31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23">
        <v>1649</v>
      </c>
      <c r="P10" s="40">
        <f t="shared" si="0"/>
        <v>1649</v>
      </c>
      <c r="Q10" s="25"/>
    </row>
    <row r="11" spans="1:20" s="4" customFormat="1" ht="14.25" customHeight="1" x14ac:dyDescent="0.2">
      <c r="A11" s="24" t="s">
        <v>32</v>
      </c>
      <c r="B11" s="52"/>
      <c r="C11" s="52"/>
      <c r="D11" s="52">
        <v>8092.5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23">
        <v>2632.5</v>
      </c>
      <c r="P11" s="40">
        <f t="shared" si="0"/>
        <v>10725</v>
      </c>
      <c r="Q11" s="25"/>
    </row>
    <row r="12" spans="1:20" s="4" customFormat="1" ht="14.25" customHeight="1" x14ac:dyDescent="0.2">
      <c r="A12" s="24" t="s">
        <v>33</v>
      </c>
      <c r="B12" s="52"/>
      <c r="C12" s="52"/>
      <c r="D12" s="64">
        <v>4875</v>
      </c>
      <c r="E12" s="52"/>
      <c r="F12" s="52"/>
      <c r="G12" s="52"/>
      <c r="H12" s="52"/>
      <c r="I12" s="52"/>
      <c r="J12" s="52"/>
      <c r="K12" s="64"/>
      <c r="L12" s="52"/>
      <c r="M12" s="52"/>
      <c r="N12" s="52"/>
      <c r="O12" s="23">
        <v>1950</v>
      </c>
      <c r="P12" s="40">
        <f t="shared" si="0"/>
        <v>6825</v>
      </c>
      <c r="Q12" s="25"/>
    </row>
    <row r="13" spans="1:20" s="4" customFormat="1" ht="14.25" customHeight="1" x14ac:dyDescent="0.2">
      <c r="A13" s="24" t="s">
        <v>34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23">
        <v>3412.5</v>
      </c>
      <c r="P13" s="40">
        <f t="shared" si="0"/>
        <v>3412.5</v>
      </c>
      <c r="Q13" s="25"/>
    </row>
    <row r="14" spans="1:20" s="4" customFormat="1" ht="14.25" customHeight="1" x14ac:dyDescent="0.2">
      <c r="A14" s="24" t="s">
        <v>35</v>
      </c>
      <c r="B14" s="52"/>
      <c r="C14" s="52"/>
      <c r="D14" s="52"/>
      <c r="E14" s="52"/>
      <c r="F14" s="52">
        <v>7751.25</v>
      </c>
      <c r="G14" s="52"/>
      <c r="H14" s="52"/>
      <c r="I14" s="52"/>
      <c r="J14" s="52"/>
      <c r="K14" s="52"/>
      <c r="L14" s="52"/>
      <c r="M14" s="52"/>
      <c r="N14" s="52"/>
      <c r="O14" s="23">
        <v>3129.75</v>
      </c>
      <c r="P14" s="40">
        <f t="shared" si="0"/>
        <v>10881</v>
      </c>
      <c r="Q14" s="25"/>
    </row>
    <row r="15" spans="1:20" s="4" customFormat="1" ht="14.25" customHeight="1" x14ac:dyDescent="0.2">
      <c r="A15" s="24" t="s">
        <v>36</v>
      </c>
      <c r="B15" s="52"/>
      <c r="C15" s="52"/>
      <c r="D15" s="52"/>
      <c r="E15" s="52"/>
      <c r="F15" s="52">
        <v>4597.5</v>
      </c>
      <c r="G15" s="52"/>
      <c r="H15" s="52"/>
      <c r="I15" s="52"/>
      <c r="J15" s="52"/>
      <c r="K15" s="52"/>
      <c r="L15" s="52"/>
      <c r="M15" s="52"/>
      <c r="N15" s="52"/>
      <c r="O15" s="23">
        <v>2925</v>
      </c>
      <c r="P15" s="40">
        <f t="shared" si="0"/>
        <v>7522.5</v>
      </c>
      <c r="Q15" s="25"/>
    </row>
    <row r="16" spans="1:20" s="4" customFormat="1" ht="14.25" customHeight="1" x14ac:dyDescent="0.2">
      <c r="A16" s="24" t="s">
        <v>38</v>
      </c>
      <c r="B16" s="52"/>
      <c r="C16" s="52"/>
      <c r="D16" s="52">
        <v>7295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23">
        <v>2512.5</v>
      </c>
      <c r="P16" s="40">
        <f t="shared" si="0"/>
        <v>9807.5</v>
      </c>
      <c r="Q16" s="25"/>
    </row>
    <row r="17" spans="1:17" s="4" customFormat="1" ht="14.25" customHeight="1" x14ac:dyDescent="0.2">
      <c r="A17" s="24" t="s">
        <v>40</v>
      </c>
      <c r="B17" s="52"/>
      <c r="C17" s="52"/>
      <c r="D17" s="52"/>
      <c r="E17" s="52">
        <v>6984</v>
      </c>
      <c r="F17" s="52"/>
      <c r="G17" s="52"/>
      <c r="H17" s="52"/>
      <c r="I17" s="52"/>
      <c r="J17" s="52"/>
      <c r="K17" s="52"/>
      <c r="L17" s="52"/>
      <c r="M17" s="52"/>
      <c r="N17" s="52"/>
      <c r="O17" s="23">
        <v>2328</v>
      </c>
      <c r="P17" s="40">
        <f t="shared" si="0"/>
        <v>9312</v>
      </c>
      <c r="Q17" s="25"/>
    </row>
    <row r="18" spans="1:17" s="4" customFormat="1" ht="14.25" customHeight="1" x14ac:dyDescent="0.2">
      <c r="A18" s="24" t="s">
        <v>39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23">
        <v>2925</v>
      </c>
      <c r="P18" s="40">
        <f t="shared" si="0"/>
        <v>2925</v>
      </c>
      <c r="Q18" s="25"/>
    </row>
    <row r="19" spans="1:17" s="4" customFormat="1" ht="14.25" customHeight="1" x14ac:dyDescent="0.2">
      <c r="A19" s="24" t="s">
        <v>41</v>
      </c>
      <c r="B19" s="52"/>
      <c r="C19" s="52"/>
      <c r="D19" s="52"/>
      <c r="E19" s="52"/>
      <c r="F19" s="52">
        <v>4728.75</v>
      </c>
      <c r="G19" s="52"/>
      <c r="H19" s="52"/>
      <c r="I19" s="52"/>
      <c r="J19" s="52"/>
      <c r="K19" s="52"/>
      <c r="L19" s="52"/>
      <c r="M19" s="52"/>
      <c r="N19" s="52"/>
      <c r="O19" s="23">
        <v>2827.5</v>
      </c>
      <c r="P19" s="40">
        <f t="shared" si="0"/>
        <v>7556.25</v>
      </c>
      <c r="Q19" s="25"/>
    </row>
    <row r="20" spans="1:17" s="4" customFormat="1" ht="14.25" customHeight="1" x14ac:dyDescent="0.2">
      <c r="A20" s="24" t="s">
        <v>42</v>
      </c>
      <c r="B20" s="52"/>
      <c r="C20" s="52"/>
      <c r="D20" s="52">
        <v>2328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23"/>
      <c r="P20" s="40">
        <f t="shared" si="0"/>
        <v>2328</v>
      </c>
      <c r="Q20" s="25"/>
    </row>
    <row r="21" spans="1:17" s="4" customFormat="1" ht="14.25" customHeight="1" x14ac:dyDescent="0.2">
      <c r="A21" s="24" t="s">
        <v>43</v>
      </c>
      <c r="B21" s="52"/>
      <c r="C21" s="52"/>
      <c r="D21" s="52"/>
      <c r="E21" s="52"/>
      <c r="F21" s="52"/>
      <c r="G21" s="52">
        <v>2632.5</v>
      </c>
      <c r="H21" s="52"/>
      <c r="I21" s="52"/>
      <c r="J21" s="52"/>
      <c r="K21" s="52"/>
      <c r="L21" s="52"/>
      <c r="M21" s="52"/>
      <c r="N21" s="52"/>
      <c r="O21" s="23">
        <v>2242.5</v>
      </c>
      <c r="P21" s="40">
        <f t="shared" si="0"/>
        <v>4875</v>
      </c>
      <c r="Q21" s="25"/>
    </row>
    <row r="22" spans="1:17" s="4" customFormat="1" ht="14.25" customHeight="1" x14ac:dyDescent="0.2">
      <c r="A22" s="24" t="s">
        <v>44</v>
      </c>
      <c r="B22" s="52"/>
      <c r="C22" s="52"/>
      <c r="D22" s="52">
        <v>2437.5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23">
        <v>1950</v>
      </c>
      <c r="P22" s="40">
        <f t="shared" si="0"/>
        <v>4387.5</v>
      </c>
      <c r="Q22" s="25"/>
    </row>
    <row r="23" spans="1:17" s="4" customFormat="1" ht="14.25" customHeight="1" x14ac:dyDescent="0.2">
      <c r="A23" s="24" t="s">
        <v>54</v>
      </c>
      <c r="B23" s="52"/>
      <c r="C23" s="52"/>
      <c r="D23" s="52"/>
      <c r="E23" s="52">
        <v>4387.5</v>
      </c>
      <c r="F23" s="52"/>
      <c r="G23" s="52"/>
      <c r="H23" s="52"/>
      <c r="I23" s="52"/>
      <c r="J23" s="52"/>
      <c r="K23" s="52"/>
      <c r="L23" s="52"/>
      <c r="M23" s="52"/>
      <c r="N23" s="52"/>
      <c r="O23" s="23">
        <v>1552</v>
      </c>
      <c r="P23" s="40">
        <f t="shared" si="0"/>
        <v>5939.5</v>
      </c>
      <c r="Q23" s="25"/>
    </row>
    <row r="24" spans="1:17" s="4" customFormat="1" ht="14.25" customHeight="1" x14ac:dyDescent="0.2">
      <c r="A24" s="24" t="s">
        <v>45</v>
      </c>
      <c r="B24" s="52"/>
      <c r="C24" s="52"/>
      <c r="D24" s="52"/>
      <c r="E24" s="52">
        <v>5820</v>
      </c>
      <c r="F24" s="52"/>
      <c r="G24" s="52"/>
      <c r="H24" s="52"/>
      <c r="I24" s="52"/>
      <c r="J24" s="52"/>
      <c r="K24" s="52"/>
      <c r="L24" s="52"/>
      <c r="M24" s="52"/>
      <c r="N24" s="52"/>
      <c r="O24" s="23">
        <v>2619</v>
      </c>
      <c r="P24" s="40">
        <f t="shared" si="0"/>
        <v>8439</v>
      </c>
      <c r="Q24" s="25"/>
    </row>
    <row r="25" spans="1:17" s="4" customFormat="1" ht="14.25" customHeight="1" x14ac:dyDescent="0.2">
      <c r="A25" s="24" t="s">
        <v>46</v>
      </c>
      <c r="B25" s="52"/>
      <c r="C25" s="52"/>
      <c r="D25" s="52"/>
      <c r="E25" s="52"/>
      <c r="F25" s="52">
        <v>3443.5</v>
      </c>
      <c r="G25" s="52"/>
      <c r="H25" s="52"/>
      <c r="I25" s="52"/>
      <c r="J25" s="52"/>
      <c r="K25" s="52"/>
      <c r="L25" s="52"/>
      <c r="M25" s="52"/>
      <c r="N25" s="52"/>
      <c r="O25" s="23">
        <v>2328</v>
      </c>
      <c r="P25" s="40">
        <f t="shared" si="0"/>
        <v>5771.5</v>
      </c>
      <c r="Q25" s="25"/>
    </row>
    <row r="26" spans="1:17" s="4" customFormat="1" ht="14.25" customHeight="1" x14ac:dyDescent="0.2">
      <c r="A26" s="24" t="s">
        <v>47</v>
      </c>
      <c r="B26" s="52"/>
      <c r="C26" s="52"/>
      <c r="D26" s="52"/>
      <c r="E26" s="52"/>
      <c r="F26" s="52"/>
      <c r="G26" s="52"/>
      <c r="H26" s="52"/>
      <c r="I26" s="52"/>
      <c r="J26" s="52">
        <v>3201</v>
      </c>
      <c r="K26" s="52"/>
      <c r="L26" s="52"/>
      <c r="M26" s="52"/>
      <c r="N26" s="52"/>
      <c r="O26" s="23">
        <v>1940</v>
      </c>
      <c r="P26" s="40">
        <f t="shared" si="0"/>
        <v>5141</v>
      </c>
      <c r="Q26" s="25"/>
    </row>
    <row r="27" spans="1:17" s="4" customFormat="1" ht="14.25" customHeight="1" x14ac:dyDescent="0.2">
      <c r="A27" s="24" t="s">
        <v>48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23">
        <v>2925</v>
      </c>
      <c r="P27" s="40">
        <f t="shared" si="0"/>
        <v>2925</v>
      </c>
      <c r="Q27" s="25"/>
    </row>
    <row r="28" spans="1:17" s="4" customFormat="1" ht="14.25" customHeight="1" x14ac:dyDescent="0.2">
      <c r="A28" s="24" t="s">
        <v>49</v>
      </c>
      <c r="B28" s="52"/>
      <c r="C28" s="52"/>
      <c r="D28" s="52">
        <v>2925</v>
      </c>
      <c r="E28" s="52"/>
      <c r="F28" s="52"/>
      <c r="G28" s="52"/>
      <c r="H28" s="52">
        <v>2535</v>
      </c>
      <c r="I28" s="52"/>
      <c r="J28" s="52"/>
      <c r="K28" s="52"/>
      <c r="L28" s="52"/>
      <c r="M28" s="52"/>
      <c r="N28" s="52"/>
      <c r="O28" s="23">
        <v>1170</v>
      </c>
      <c r="P28" s="40">
        <f t="shared" si="0"/>
        <v>6630</v>
      </c>
      <c r="Q28" s="25"/>
    </row>
    <row r="29" spans="1:17" s="4" customFormat="1" ht="14.25" customHeight="1" x14ac:dyDescent="0.2">
      <c r="A29" s="24" t="s">
        <v>50</v>
      </c>
      <c r="B29" s="52"/>
      <c r="C29" s="52"/>
      <c r="D29" s="52"/>
      <c r="E29" s="52"/>
      <c r="F29" s="52"/>
      <c r="G29" s="72"/>
      <c r="H29" s="52"/>
      <c r="I29" s="52"/>
      <c r="J29" s="52"/>
      <c r="K29" s="52"/>
      <c r="L29" s="52"/>
      <c r="M29" s="52"/>
      <c r="N29" s="72"/>
      <c r="O29" s="23">
        <v>1170</v>
      </c>
      <c r="P29" s="40">
        <f t="shared" si="0"/>
        <v>1170</v>
      </c>
      <c r="Q29" s="25"/>
    </row>
    <row r="30" spans="1:17" s="4" customFormat="1" ht="14.25" customHeight="1" x14ac:dyDescent="0.2">
      <c r="A30" s="24" t="s">
        <v>51</v>
      </c>
      <c r="B30" s="52"/>
      <c r="C30" s="53"/>
      <c r="D30" s="53">
        <v>3802.5</v>
      </c>
      <c r="E30" s="53">
        <v>1023.75</v>
      </c>
      <c r="F30" s="53"/>
      <c r="G30" s="53"/>
      <c r="H30" s="53"/>
      <c r="I30" s="53"/>
      <c r="J30" s="53"/>
      <c r="K30" s="53"/>
      <c r="L30" s="53"/>
      <c r="M30" s="53"/>
      <c r="N30" s="53"/>
      <c r="O30" s="23">
        <v>1885</v>
      </c>
      <c r="P30" s="40">
        <f>SUM(B30:O30)</f>
        <v>6711.25</v>
      </c>
      <c r="Q30" s="25"/>
    </row>
    <row r="31" spans="1:17" s="4" customFormat="1" ht="14.25" customHeight="1" x14ac:dyDescent="0.2">
      <c r="A31" s="24" t="s">
        <v>52</v>
      </c>
      <c r="B31" s="52"/>
      <c r="C31" s="53"/>
      <c r="D31" s="53"/>
      <c r="E31" s="53">
        <v>3492</v>
      </c>
      <c r="F31" s="53"/>
      <c r="G31" s="53"/>
      <c r="H31" s="53"/>
      <c r="I31" s="53"/>
      <c r="J31" s="53"/>
      <c r="K31" s="53"/>
      <c r="L31" s="53"/>
      <c r="M31" s="53"/>
      <c r="N31" s="53"/>
      <c r="O31" s="23">
        <v>2619</v>
      </c>
      <c r="P31" s="40">
        <f t="shared" si="0"/>
        <v>6111</v>
      </c>
      <c r="Q31" s="25"/>
    </row>
    <row r="32" spans="1:17" s="4" customFormat="1" ht="13.5" customHeight="1" thickBot="1" x14ac:dyDescent="0.25">
      <c r="A32" s="24" t="s">
        <v>53</v>
      </c>
      <c r="B32" s="52"/>
      <c r="C32" s="53"/>
      <c r="D32" s="53"/>
      <c r="E32" s="53">
        <v>2925</v>
      </c>
      <c r="F32" s="53"/>
      <c r="G32" s="53"/>
      <c r="H32" s="53"/>
      <c r="I32" s="53"/>
      <c r="J32" s="53"/>
      <c r="K32" s="53"/>
      <c r="L32" s="53"/>
      <c r="M32" s="53"/>
      <c r="N32" s="53"/>
      <c r="O32" s="23">
        <v>2193.75</v>
      </c>
      <c r="P32" s="40">
        <f t="shared" si="0"/>
        <v>5118.75</v>
      </c>
      <c r="Q32" s="25"/>
    </row>
    <row r="33" spans="1:20" s="4" customFormat="1" ht="32.25" customHeight="1" thickBot="1" x14ac:dyDescent="0.3">
      <c r="A33" s="44" t="s">
        <v>10</v>
      </c>
      <c r="B33" s="45">
        <v>31200.22</v>
      </c>
      <c r="C33" s="46">
        <f t="shared" ref="C33:O33" si="1">SUM(C5:C32)</f>
        <v>0</v>
      </c>
      <c r="D33" s="46">
        <f t="shared" si="1"/>
        <v>39799.25</v>
      </c>
      <c r="E33" s="46">
        <f t="shared" si="1"/>
        <v>28434.75</v>
      </c>
      <c r="F33" s="46">
        <f t="shared" si="1"/>
        <v>25953</v>
      </c>
      <c r="G33" s="46">
        <f t="shared" si="1"/>
        <v>2632.5</v>
      </c>
      <c r="H33" s="46">
        <f t="shared" si="1"/>
        <v>2535</v>
      </c>
      <c r="I33" s="46">
        <f t="shared" si="1"/>
        <v>3412.5</v>
      </c>
      <c r="J33" s="46">
        <f t="shared" si="1"/>
        <v>3201</v>
      </c>
      <c r="K33" s="46">
        <f t="shared" si="1"/>
        <v>0</v>
      </c>
      <c r="L33" s="46">
        <f t="shared" si="1"/>
        <v>0</v>
      </c>
      <c r="M33" s="46">
        <f t="shared" si="1"/>
        <v>0</v>
      </c>
      <c r="N33" s="46">
        <f t="shared" si="1"/>
        <v>0</v>
      </c>
      <c r="O33" s="46">
        <f t="shared" si="1"/>
        <v>64048.5</v>
      </c>
      <c r="P33" s="47">
        <f>SUM(C33:O33)</f>
        <v>170016.5</v>
      </c>
      <c r="Q33" s="48">
        <f>B33+P33</f>
        <v>201216.72</v>
      </c>
    </row>
    <row r="34" spans="1:20" ht="15.75" customHeight="1" x14ac:dyDescent="0.25">
      <c r="A34" s="37" t="s">
        <v>0</v>
      </c>
      <c r="B34" s="19"/>
      <c r="C34" s="19"/>
      <c r="D34" s="19"/>
      <c r="E34" s="77" t="s">
        <v>64</v>
      </c>
      <c r="F34" s="78"/>
      <c r="G34" s="78"/>
      <c r="H34" s="78"/>
      <c r="I34" s="78"/>
      <c r="J34" s="78"/>
      <c r="K34" s="78"/>
      <c r="L34" s="78"/>
      <c r="M34" s="78"/>
      <c r="N34" s="78"/>
      <c r="O34" s="54"/>
      <c r="P34" s="20"/>
      <c r="Q34" s="21"/>
    </row>
    <row r="35" spans="1:20" s="7" customFormat="1" ht="40.15" customHeight="1" x14ac:dyDescent="0.25">
      <c r="A35" s="30"/>
      <c r="B35" s="6" t="s">
        <v>14</v>
      </c>
      <c r="C35" s="6" t="s">
        <v>15</v>
      </c>
      <c r="D35" s="6" t="s">
        <v>16</v>
      </c>
      <c r="E35" s="15" t="s">
        <v>17</v>
      </c>
      <c r="F35" s="6" t="s">
        <v>18</v>
      </c>
      <c r="G35" s="6" t="s">
        <v>19</v>
      </c>
      <c r="H35" s="6" t="s">
        <v>65</v>
      </c>
      <c r="I35" s="6" t="s">
        <v>66</v>
      </c>
      <c r="J35" s="6" t="s">
        <v>67</v>
      </c>
      <c r="K35" s="6" t="s">
        <v>68</v>
      </c>
      <c r="L35" s="6" t="s">
        <v>69</v>
      </c>
      <c r="M35" s="6" t="s">
        <v>70</v>
      </c>
      <c r="N35" s="15"/>
      <c r="O35" s="15" t="s">
        <v>63</v>
      </c>
      <c r="P35" s="22" t="s">
        <v>11</v>
      </c>
      <c r="Q35" s="38" t="s">
        <v>8</v>
      </c>
    </row>
    <row r="36" spans="1:20" s="17" customFormat="1" ht="12.75" x14ac:dyDescent="0.2">
      <c r="A36" s="31" t="s">
        <v>72</v>
      </c>
      <c r="B36" s="55"/>
      <c r="C36" s="55"/>
      <c r="D36" s="55">
        <v>14200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6"/>
      <c r="P36" s="63">
        <f>B36+C36+D36+E36+G36+H36+I36+J36+K36+L36+M36+N36+O36+F36</f>
        <v>14200</v>
      </c>
      <c r="Q36" s="27"/>
      <c r="R36" s="16"/>
      <c r="S36" s="16"/>
      <c r="T36" s="16"/>
    </row>
    <row r="37" spans="1:20" s="16" customFormat="1" ht="13.15" customHeight="1" x14ac:dyDescent="0.2">
      <c r="A37" s="31" t="s">
        <v>6</v>
      </c>
      <c r="B37" s="55"/>
      <c r="C37" s="58"/>
      <c r="D37" s="55"/>
      <c r="E37" s="55"/>
      <c r="F37" s="55"/>
      <c r="G37" s="55"/>
      <c r="H37" s="58"/>
      <c r="I37" s="55"/>
      <c r="J37" s="55"/>
      <c r="K37" s="58"/>
      <c r="L37" s="55"/>
      <c r="M37" s="55"/>
      <c r="N37" s="55"/>
      <c r="O37" s="56">
        <v>57131.3</v>
      </c>
      <c r="P37" s="63">
        <f>B37+C37+D37+E37+G37+H37+I37+J37+K37+L37+M37+N37+O37+F37</f>
        <v>57131.3</v>
      </c>
      <c r="Q37" s="27"/>
    </row>
    <row r="38" spans="1:20" s="16" customFormat="1" ht="16.149999999999999" customHeight="1" x14ac:dyDescent="0.2">
      <c r="A38" s="31" t="s">
        <v>20</v>
      </c>
      <c r="B38" s="59"/>
      <c r="C38" s="57"/>
      <c r="D38" s="59"/>
      <c r="E38" s="59">
        <v>2002.11</v>
      </c>
      <c r="F38" s="59"/>
      <c r="G38" s="59"/>
      <c r="H38" s="57"/>
      <c r="I38" s="59"/>
      <c r="J38" s="59"/>
      <c r="K38" s="57"/>
      <c r="L38" s="59"/>
      <c r="M38" s="59"/>
      <c r="N38" s="59"/>
      <c r="O38" s="60"/>
      <c r="P38" s="63">
        <f t="shared" ref="P38:P41" si="2">B38+C38+D38+E38+G38+H38+I38+J38+K38+L38+M38+N38+O38+F38</f>
        <v>2002.11</v>
      </c>
      <c r="Q38" s="28"/>
      <c r="R38" s="17"/>
      <c r="S38" s="17"/>
      <c r="T38" s="17"/>
    </row>
    <row r="39" spans="1:20" s="16" customFormat="1" ht="25.5" x14ac:dyDescent="0.2">
      <c r="A39" s="31" t="s">
        <v>73</v>
      </c>
      <c r="B39" s="61"/>
      <c r="C39" s="61">
        <v>12733.66</v>
      </c>
      <c r="D39" s="61"/>
      <c r="E39" s="61"/>
      <c r="F39" s="61"/>
      <c r="G39" s="55"/>
      <c r="H39" s="55"/>
      <c r="I39" s="55"/>
      <c r="J39" s="55"/>
      <c r="K39" s="55">
        <v>13370.7</v>
      </c>
      <c r="L39" s="55"/>
      <c r="M39" s="55"/>
      <c r="N39" s="55"/>
      <c r="O39" s="62"/>
      <c r="P39" s="63">
        <f t="shared" si="2"/>
        <v>26104.36</v>
      </c>
      <c r="Q39" s="27"/>
    </row>
    <row r="40" spans="1:20" s="16" customFormat="1" ht="16.149999999999999" customHeight="1" x14ac:dyDescent="0.2">
      <c r="A40" s="31" t="s">
        <v>77</v>
      </c>
      <c r="B40" s="55"/>
      <c r="C40" s="55"/>
      <c r="D40" s="55"/>
      <c r="E40" s="55">
        <v>14201.7</v>
      </c>
      <c r="F40" s="55"/>
      <c r="G40" s="61"/>
      <c r="H40" s="61"/>
      <c r="I40" s="61"/>
      <c r="J40" s="61"/>
      <c r="K40" s="61"/>
      <c r="L40" s="61"/>
      <c r="M40" s="61"/>
      <c r="N40" s="61"/>
      <c r="O40" s="62"/>
      <c r="P40" s="63">
        <f t="shared" si="2"/>
        <v>14201.7</v>
      </c>
      <c r="Q40" s="27"/>
    </row>
    <row r="41" spans="1:20" s="16" customFormat="1" ht="25.5" x14ac:dyDescent="0.2">
      <c r="A41" s="31" t="s">
        <v>76</v>
      </c>
      <c r="B41" s="55"/>
      <c r="C41" s="55"/>
      <c r="D41" s="55"/>
      <c r="E41" s="55">
        <v>8330.68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63">
        <f t="shared" si="2"/>
        <v>8330.68</v>
      </c>
      <c r="Q41" s="27"/>
    </row>
    <row r="42" spans="1:20" s="16" customFormat="1" ht="16.149999999999999" customHeight="1" x14ac:dyDescent="0.2">
      <c r="A42" s="31" t="s">
        <v>71</v>
      </c>
      <c r="B42" s="55"/>
      <c r="C42" s="55"/>
      <c r="D42" s="55"/>
      <c r="E42" s="55"/>
      <c r="F42" s="55"/>
      <c r="G42" s="55"/>
      <c r="H42" s="55"/>
      <c r="I42" s="55">
        <v>8500</v>
      </c>
      <c r="J42" s="55"/>
      <c r="K42" s="55"/>
      <c r="L42" s="55"/>
      <c r="M42" s="55">
        <v>1323</v>
      </c>
      <c r="N42" s="55"/>
      <c r="O42" s="55"/>
      <c r="P42" s="63">
        <f>B42+C42+D42+E42+G42+H42+I42+J42+K42+L42+M42+N42+O42+F42</f>
        <v>9823</v>
      </c>
      <c r="Q42" s="74"/>
    </row>
    <row r="43" spans="1:20" s="16" customFormat="1" ht="16.149999999999999" customHeight="1" x14ac:dyDescent="0.2">
      <c r="A43" s="31" t="s">
        <v>74</v>
      </c>
      <c r="B43" s="55"/>
      <c r="C43" s="55"/>
      <c r="D43" s="55"/>
      <c r="E43" s="55"/>
      <c r="F43" s="55"/>
      <c r="G43" s="55"/>
      <c r="H43" s="55"/>
      <c r="I43" s="55"/>
      <c r="J43" s="55"/>
      <c r="K43" s="55">
        <v>56304.75</v>
      </c>
      <c r="L43" s="55"/>
      <c r="M43" s="55"/>
      <c r="N43" s="55"/>
      <c r="O43" s="55"/>
      <c r="P43" s="63">
        <f>B43+C43+D43+E43+G43+H43+I43+J43+K43+L43+M43+N43+O43+F43</f>
        <v>56304.75</v>
      </c>
      <c r="Q43" s="74"/>
    </row>
    <row r="44" spans="1:20" s="16" customFormat="1" ht="25.5" customHeight="1" thickBot="1" x14ac:dyDescent="0.25">
      <c r="A44" s="31" t="s">
        <v>75</v>
      </c>
      <c r="B44" s="55"/>
      <c r="C44" s="55"/>
      <c r="D44" s="55"/>
      <c r="E44" s="55"/>
      <c r="F44" s="55"/>
      <c r="G44" s="55"/>
      <c r="H44" s="55"/>
      <c r="I44" s="55"/>
      <c r="J44" s="55">
        <v>5000</v>
      </c>
      <c r="K44" s="55"/>
      <c r="L44" s="55"/>
      <c r="M44" s="55"/>
      <c r="N44" s="55"/>
      <c r="O44" s="55"/>
      <c r="P44" s="63">
        <f>B44+C44+D44+E44+G44+H44+I44+J44+K44+L44+M44+N44+O44+F44</f>
        <v>5000</v>
      </c>
      <c r="Q44" s="74"/>
    </row>
    <row r="45" spans="1:20" s="8" customFormat="1" ht="18.75" customHeight="1" thickBot="1" x14ac:dyDescent="0.3">
      <c r="A45" s="68" t="s">
        <v>9</v>
      </c>
      <c r="B45" s="66">
        <f>SUM(B36:B44)</f>
        <v>0</v>
      </c>
      <c r="C45" s="66">
        <f t="shared" ref="C45:O45" si="3">SUM(C36:C44)</f>
        <v>12733.66</v>
      </c>
      <c r="D45" s="66">
        <f t="shared" si="3"/>
        <v>14200</v>
      </c>
      <c r="E45" s="66">
        <f t="shared" si="3"/>
        <v>24534.49</v>
      </c>
      <c r="F45" s="66">
        <f t="shared" si="3"/>
        <v>0</v>
      </c>
      <c r="G45" s="66">
        <f t="shared" si="3"/>
        <v>0</v>
      </c>
      <c r="H45" s="66">
        <f t="shared" si="3"/>
        <v>0</v>
      </c>
      <c r="I45" s="66">
        <f t="shared" si="3"/>
        <v>8500</v>
      </c>
      <c r="J45" s="66">
        <f t="shared" si="3"/>
        <v>5000</v>
      </c>
      <c r="K45" s="66">
        <f t="shared" si="3"/>
        <v>69675.45</v>
      </c>
      <c r="L45" s="66">
        <f t="shared" si="3"/>
        <v>0</v>
      </c>
      <c r="M45" s="66">
        <f t="shared" si="3"/>
        <v>1323</v>
      </c>
      <c r="N45" s="66">
        <f t="shared" si="3"/>
        <v>0</v>
      </c>
      <c r="O45" s="66">
        <f t="shared" si="3"/>
        <v>57131.3</v>
      </c>
      <c r="P45" s="67">
        <f>SUM(B45:O45)</f>
        <v>193097.90000000002</v>
      </c>
      <c r="Q45" s="43"/>
      <c r="R45" s="9"/>
    </row>
    <row r="46" spans="1:20" s="8" customFormat="1" ht="15" hidden="1" customHeight="1" thickBot="1" x14ac:dyDescent="0.25">
      <c r="A46" s="32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1"/>
    </row>
    <row r="47" spans="1:20" s="8" customFormat="1" ht="36" x14ac:dyDescent="0.25">
      <c r="A47" s="35" t="s">
        <v>3</v>
      </c>
      <c r="B47" s="29"/>
      <c r="C47" s="12"/>
      <c r="D47" s="12"/>
      <c r="E47" s="5"/>
      <c r="F47" s="5"/>
      <c r="G47" s="5"/>
      <c r="H47" s="5"/>
      <c r="I47" s="5"/>
      <c r="J47" s="5"/>
      <c r="K47" s="5"/>
      <c r="L47" s="5"/>
      <c r="M47" s="5"/>
      <c r="N47" s="5"/>
      <c r="O47" s="41">
        <f>O33-O45</f>
        <v>6917.1999999999971</v>
      </c>
      <c r="P47" s="13"/>
      <c r="Q47" s="34">
        <f>SUM(Q33-P45)</f>
        <v>8118.8199999999779</v>
      </c>
    </row>
    <row r="48" spans="1:20" s="8" customFormat="1" x14ac:dyDescent="0.25">
      <c r="A48" s="75" t="s">
        <v>7</v>
      </c>
      <c r="B48" s="76"/>
      <c r="C48" s="76"/>
      <c r="O48" s="50"/>
    </row>
    <row r="49" spans="15:15" s="8" customFormat="1" ht="14.25" x14ac:dyDescent="0.2">
      <c r="O49" s="50"/>
    </row>
    <row r="50" spans="15:15" s="8" customFormat="1" ht="15.75" x14ac:dyDescent="0.25">
      <c r="O50" s="51"/>
    </row>
    <row r="51" spans="15:15" s="8" customFormat="1" ht="12" customHeight="1" x14ac:dyDescent="0.2">
      <c r="O51" s="50"/>
    </row>
    <row r="52" spans="15:15" s="8" customFormat="1" ht="24.75" customHeight="1" x14ac:dyDescent="0.2"/>
    <row r="53" spans="15:15" s="8" customFormat="1" ht="12" customHeight="1" x14ac:dyDescent="0.2"/>
    <row r="54" spans="15:15" s="8" customFormat="1" ht="12" customHeight="1" x14ac:dyDescent="0.2"/>
  </sheetData>
  <mergeCells count="20">
    <mergeCell ref="A1:Q1"/>
    <mergeCell ref="A2:Q2"/>
    <mergeCell ref="P3:P4"/>
    <mergeCell ref="Q3:Q4"/>
    <mergeCell ref="O3:O4"/>
    <mergeCell ref="F3:F4"/>
    <mergeCell ref="A48:C48"/>
    <mergeCell ref="E34:N34"/>
    <mergeCell ref="B3:B4"/>
    <mergeCell ref="C3:C4"/>
    <mergeCell ref="D3:D4"/>
    <mergeCell ref="E3:E4"/>
    <mergeCell ref="G3:G4"/>
    <mergeCell ref="H3:H4"/>
    <mergeCell ref="I3:I4"/>
    <mergeCell ref="J3:J4"/>
    <mergeCell ref="K3:K4"/>
    <mergeCell ref="L3:L4"/>
    <mergeCell ref="M3:M4"/>
    <mergeCell ref="N3:N4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приход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2016-08-29T09:22:14Z</cp:lastPrinted>
  <dcterms:created xsi:type="dcterms:W3CDTF">2006-09-16T00:00:00Z</dcterms:created>
  <dcterms:modified xsi:type="dcterms:W3CDTF">2022-09-21T10:06:44Z</dcterms:modified>
</cp:coreProperties>
</file>